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Schedule &amp; Cost Estimate" sheetId="1" r:id="rId1"/>
    <sheet name="Final Cost" sheetId="11" r:id="rId2"/>
  </sheets>
  <definedNames>
    <definedName name="_xlnm._FilterDatabase" localSheetId="1" hidden="1">'Final Cost'!$C$2:$E$11</definedName>
    <definedName name="_xlnm._FilterDatabase" localSheetId="0" hidden="1">'Schedule &amp; Cost Estimate'!$C$8:$G$16</definedName>
  </definedNames>
  <calcPr calcId="144525"/>
</workbook>
</file>

<file path=xl/calcChain.xml><?xml version="1.0" encoding="utf-8"?>
<calcChain xmlns="http://schemas.openxmlformats.org/spreadsheetml/2006/main">
  <c r="G8" i="11" l="1"/>
  <c r="G12" i="11"/>
  <c r="G11" i="11"/>
  <c r="G10" i="11"/>
  <c r="G9" i="11"/>
  <c r="G7" i="11"/>
  <c r="G6" i="11"/>
  <c r="F12" i="11"/>
  <c r="F11" i="11"/>
  <c r="F10" i="11"/>
  <c r="F9" i="11"/>
  <c r="F8" i="11"/>
  <c r="F7" i="11"/>
  <c r="F6" i="11"/>
  <c r="E6" i="11"/>
  <c r="E12" i="11"/>
  <c r="E11" i="11"/>
  <c r="E10" i="11"/>
  <c r="E9" i="11"/>
  <c r="E8" i="11"/>
  <c r="E7" i="11"/>
  <c r="G5" i="11"/>
  <c r="F5" i="11"/>
  <c r="E5" i="11"/>
</calcChain>
</file>

<file path=xl/sharedStrings.xml><?xml version="1.0" encoding="utf-8"?>
<sst xmlns="http://schemas.openxmlformats.org/spreadsheetml/2006/main" count="97" uniqueCount="54">
  <si>
    <t>تعداد کلمات</t>
  </si>
  <si>
    <t>سرعت ترجمه</t>
  </si>
  <si>
    <t>پس از انجام ترجمه</t>
  </si>
  <si>
    <t>بله</t>
  </si>
  <si>
    <t>ویرایش املایی و نگارشی</t>
  </si>
  <si>
    <t>خیر</t>
  </si>
  <si>
    <t>امکان ارسال رایگان نمونه ترجمه پیش از ثبت سفارش</t>
  </si>
  <si>
    <t>دسته بندی ترجمه</t>
  </si>
  <si>
    <t>به صورت بخش بخش (ارسال بخش های ترجمه شده در پایان هر روز)</t>
  </si>
  <si>
    <t>امکان ارسال رایگان نمونه ترجمه پیش از ثبت سفارش: از آن جا که بسیاری از مخاطبان ما تمایل دارند پیش از ثبت سفارش بدانند چه سطحی از کیفیت ترجمه را دریافت خواهند کرد این امکان در gooyatarjome.ir فراهم شده که یک بند از  فایل ارسالی مشتریان گرامی پیش از ثبت سفارش در صورت درخواست ایشان به صورت رایگان ترجمه و ارسال گردد.</t>
  </si>
  <si>
    <t>نوع تحویل ترجمه</t>
  </si>
  <si>
    <t>نوع تحویل ترجمه: از آن جا که برخی از مخاطبان قصد دارند کار اضافه تری مانند مطالعه و خلاصه کردن ترجمه جهت ارائه در دانشگاه و ... بر روی ترجمه دریافتی انجام دهند به منظور بهینه کردن زمان، امکان ارسال ترجمه به صورت بخش بخش در gooyatarjome.ir فراهم شده است. بدین ترتیب که پس از ثبت سفارش در پایان هر روز، بخش های ترجمه شده به مشتری ارسال می گردد. بدیهی است این امکان فقط برای متن هایی که مدت زمان ترجمه آن ها بیشتر از یک روز است مصداق دارد.</t>
  </si>
  <si>
    <t>ویرایش املایی و نگارشی: بروز اشتباه املایی و نگارشی در ترجمه متن اجتناب ناپذیر است، البته تا حد امکان باید کاهش یابد. با توجه به طیف مخاطبان و میزان حساسیت متن، ترجمه انجام شده ممکن است به ویرایش املایی و نگارشی نیاز داشته باشد. برای نمونه اگر هدف از ترجمه، صرفاً مطالعه و برداشت مفهوم باشد ویرایش املایی و نگارشی ضروری نیست اما اگر هدف، برای نمونه نقل مستقیم بخشی از ترجمه در کتاب یا مقاله باشد، ویرایش املایی و نگارشی از اهمیت بیشتری برخوردار خواهد بود. امکان ویرایش املایی و نگارشی به انتخاب مشتری در gooyatarjome.ir فراهم شده است.</t>
  </si>
  <si>
    <r>
      <t xml:space="preserve">دسته </t>
    </r>
    <r>
      <rPr>
        <sz val="12"/>
        <color theme="1"/>
        <rFont val="Times New Roman"/>
        <family val="1"/>
      </rPr>
      <t>N4</t>
    </r>
  </si>
  <si>
    <r>
      <t xml:space="preserve">دسته </t>
    </r>
    <r>
      <rPr>
        <sz val="12"/>
        <color theme="1"/>
        <rFont val="Times New Roman"/>
        <family val="1"/>
      </rPr>
      <t>N3</t>
    </r>
  </si>
  <si>
    <r>
      <t xml:space="preserve">دسته </t>
    </r>
    <r>
      <rPr>
        <sz val="12"/>
        <color theme="1"/>
        <rFont val="Times New Roman"/>
        <family val="1"/>
      </rPr>
      <t>N2</t>
    </r>
  </si>
  <si>
    <r>
      <t xml:space="preserve">دسته </t>
    </r>
    <r>
      <rPr>
        <sz val="12"/>
        <color theme="1"/>
        <rFont val="Times New Roman"/>
        <family val="1"/>
      </rPr>
      <t>N1</t>
    </r>
  </si>
  <si>
    <r>
      <t xml:space="preserve">20% بیشتر از دسته </t>
    </r>
    <r>
      <rPr>
        <sz val="12"/>
        <color theme="1"/>
        <rFont val="Times New Roman"/>
        <family val="1"/>
      </rPr>
      <t>N4</t>
    </r>
  </si>
  <si>
    <r>
      <t xml:space="preserve">15% بیشتر از دسته </t>
    </r>
    <r>
      <rPr>
        <sz val="12"/>
        <color theme="1"/>
        <rFont val="Times New Roman"/>
        <family val="1"/>
      </rPr>
      <t>N4</t>
    </r>
  </si>
  <si>
    <r>
      <t xml:space="preserve">30% بیشتر از دسته </t>
    </r>
    <r>
      <rPr>
        <sz val="12"/>
        <color theme="1"/>
        <rFont val="Times New Roman"/>
        <family val="1"/>
      </rPr>
      <t>N4</t>
    </r>
  </si>
  <si>
    <r>
      <t xml:space="preserve">دسته </t>
    </r>
    <r>
      <rPr>
        <sz val="12"/>
        <color theme="1"/>
        <rFont val="Times New Roman"/>
        <family val="1"/>
      </rPr>
      <t>F4</t>
    </r>
  </si>
  <si>
    <r>
      <t xml:space="preserve">دسته </t>
    </r>
    <r>
      <rPr>
        <sz val="12"/>
        <color theme="1"/>
        <rFont val="Times New Roman"/>
        <family val="1"/>
      </rPr>
      <t>F3</t>
    </r>
  </si>
  <si>
    <r>
      <t xml:space="preserve">دسته </t>
    </r>
    <r>
      <rPr>
        <sz val="12"/>
        <color theme="1"/>
        <rFont val="Times New Roman"/>
        <family val="1"/>
      </rPr>
      <t>F2</t>
    </r>
  </si>
  <si>
    <r>
      <t xml:space="preserve">دسته </t>
    </r>
    <r>
      <rPr>
        <sz val="12"/>
        <color theme="1"/>
        <rFont val="Times New Roman"/>
        <family val="1"/>
      </rPr>
      <t>F1</t>
    </r>
  </si>
  <si>
    <r>
      <t xml:space="preserve">40% بیشتر از دسته </t>
    </r>
    <r>
      <rPr>
        <sz val="12"/>
        <color theme="1"/>
        <rFont val="Times New Roman"/>
        <family val="1"/>
      </rPr>
      <t>N4</t>
    </r>
  </si>
  <si>
    <r>
      <t xml:space="preserve">50% بیشتر از دسته </t>
    </r>
    <r>
      <rPr>
        <sz val="12"/>
        <color theme="1"/>
        <rFont val="Times New Roman"/>
        <family val="1"/>
      </rPr>
      <t>N4</t>
    </r>
  </si>
  <si>
    <r>
      <t xml:space="preserve">60% بیشتر از دسته </t>
    </r>
    <r>
      <rPr>
        <sz val="12"/>
        <color theme="1"/>
        <rFont val="Times New Roman"/>
        <family val="1"/>
      </rPr>
      <t>N4</t>
    </r>
  </si>
  <si>
    <t>نوع ترجمه</t>
  </si>
  <si>
    <t>تحویل عادی</t>
  </si>
  <si>
    <t>تحویل عادی با ویرایش</t>
  </si>
  <si>
    <t>تحویل سریع</t>
  </si>
  <si>
    <t>تحویل سریع با ویرایش</t>
  </si>
  <si>
    <t>تحویل سریع به صورت بخش بخش</t>
  </si>
  <si>
    <t>تحویل عادی به صورت بخش بخش</t>
  </si>
  <si>
    <t>تحویل عادی به صورت بخش بخش و با ویرایش</t>
  </si>
  <si>
    <t>در متن هایی که درخواست ترجمه بخش بخش و ویرایش توسط مشتری داده شده است، ویرایش در هنگام تحویل آخرین بخش از ترجمه، بر روی کل متن ترجمه شده انجام می شود.</t>
  </si>
  <si>
    <t>تحویل سریع به صورت بخش بخش و با ویرایش</t>
  </si>
  <si>
    <t>هزینه ترجمه متن (تومان)</t>
  </si>
  <si>
    <t>مقایسه هزینه ترجمه در دسته ها بر اساس کیفیت ترجمه</t>
  </si>
  <si>
    <t>کیفیت متوسط</t>
  </si>
  <si>
    <t>خوب</t>
  </si>
  <si>
    <t>بسیار خوب</t>
  </si>
  <si>
    <r>
      <t xml:space="preserve">دسته </t>
    </r>
    <r>
      <rPr>
        <sz val="12"/>
        <color theme="1"/>
        <rFont val="Times New Roman"/>
        <family val="1"/>
      </rPr>
      <t>N4</t>
    </r>
    <r>
      <rPr>
        <sz val="12"/>
        <color theme="1"/>
        <rFont val="B Nazanin"/>
        <charset val="178"/>
      </rPr>
      <t>: دسته پایه
ترجمه هر کلمه در این دسته 25 تومان</t>
    </r>
  </si>
  <si>
    <r>
      <t xml:space="preserve">دسته </t>
    </r>
    <r>
      <rPr>
        <sz val="12"/>
        <color theme="1"/>
        <rFont val="Times New Roman"/>
        <family val="1"/>
      </rPr>
      <t>N4</t>
    </r>
    <r>
      <rPr>
        <sz val="12"/>
        <color theme="1"/>
        <rFont val="B Nazanin"/>
        <charset val="178"/>
      </rPr>
      <t>: دسته پایه
ترجمه هر کلمه در این دسته 35 تومان</t>
    </r>
  </si>
  <si>
    <t>دسته‌بندی ترجمه</t>
  </si>
  <si>
    <t>کیفیت خوب</t>
  </si>
  <si>
    <t>کیفیت بسیار خوب</t>
  </si>
  <si>
    <t>کیفیت ترجمه</t>
  </si>
  <si>
    <t>متوسط</t>
  </si>
  <si>
    <r>
      <t xml:space="preserve">دسته </t>
    </r>
    <r>
      <rPr>
        <sz val="12"/>
        <color theme="1"/>
        <rFont val="Times New Roman"/>
        <family val="1"/>
      </rPr>
      <t>N4</t>
    </r>
    <r>
      <rPr>
        <sz val="12"/>
        <color theme="1"/>
        <rFont val="B Nazanin"/>
        <charset val="178"/>
      </rPr>
      <t>: دسته پایه
ترجمه هر کلمه در این دسته 15 تومان</t>
    </r>
  </si>
  <si>
    <t>سرعت ترجمه: تا 1000 کلمه در روز؛ عادی</t>
  </si>
  <si>
    <t>سرعت ترجمه: 1000 تا 1500 کلمه در روز؛ سریع (انجام ترجمه با سرعت بیش از 1500 کلمه در روز منوط به مذاکره و توافق بین gooyatarjome.ir و مشتری می باشد).</t>
  </si>
  <si>
    <t>عادی- تا 1000 کلمه در روز</t>
  </si>
  <si>
    <t>سریع- 1000 تا 1500 کلمه در روز</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</si>
</sst>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color theme="1"/>
      <name val="B Nazanin"/>
      <charset val="178"/>
    </font>
    <font>
      <sz val="12"/>
      <color theme="1"/>
      <name val="Times New Roman"/>
      <family val="1"/>
    </font>
  </fonts>
  <fills count="3">
    <fill>
      <patternFill patternType="none"/>
    </fill>
    <fill>
      <patternFill patternType="gray125"/>
    </fill>
    <fill>
      <patternFill patternType="solid">
        <fgColor rgb="FF66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wrapText="1" readingOrder="2"/>
    </xf>
    <xf numFmtId="0" fontId="1" fillId="0" borderId="1" xfId="0" applyFont="1" applyBorder="1" applyAlignment="1">
      <alignment horizontal="center" vertical="center" readingOrder="2"/>
    </xf>
    <xf numFmtId="0" fontId="1" fillId="2" borderId="1" xfId="0" applyFont="1" applyFill="1" applyBorder="1" applyAlignment="1">
      <alignment horizontal="center" vertical="center" readingOrder="2"/>
    </xf>
    <xf numFmtId="0" fontId="1" fillId="0" borderId="0" xfId="0" applyFont="1" applyAlignment="1">
      <alignment horizontal="center" vertical="center" readingOrder="2"/>
    </xf>
    <xf numFmtId="0" fontId="1" fillId="0" borderId="0" xfId="0" applyFont="1" applyAlignment="1">
      <alignment horizontal="right" vertical="center" readingOrder="2"/>
    </xf>
    <xf numFmtId="0" fontId="1" fillId="2" borderId="1" xfId="0" applyFont="1" applyFill="1" applyBorder="1" applyAlignment="1">
      <alignment horizontal="center" vertical="center" wrapText="1" readingOrder="2"/>
    </xf>
    <xf numFmtId="0" fontId="1" fillId="2" borderId="1" xfId="0" applyFont="1" applyFill="1" applyBorder="1" applyAlignment="1">
      <alignment horizontal="center" vertical="center" readingOrder="2"/>
    </xf>
    <xf numFmtId="0" fontId="1" fillId="2" borderId="2" xfId="0" applyFont="1" applyFill="1" applyBorder="1" applyAlignment="1">
      <alignment horizontal="center" vertical="center" readingOrder="2"/>
    </xf>
    <xf numFmtId="0" fontId="1" fillId="2" borderId="3" xfId="0" applyFont="1" applyFill="1" applyBorder="1" applyAlignment="1">
      <alignment horizontal="center" vertical="center" readingOrder="2"/>
    </xf>
    <xf numFmtId="0" fontId="1" fillId="2" borderId="1" xfId="0" applyFont="1" applyFill="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1" fillId="2" borderId="3" xfId="0" applyFont="1" applyFill="1" applyBorder="1" applyAlignment="1">
      <alignment horizontal="center" vertical="center" wrapText="1" readingOrder="2"/>
    </xf>
    <xf numFmtId="0" fontId="1" fillId="0" borderId="3" xfId="0" applyFont="1" applyBorder="1" applyAlignment="1">
      <alignment horizontal="center" vertical="center" readingOrder="2"/>
    </xf>
    <xf numFmtId="0" fontId="1" fillId="2" borderId="4" xfId="0" applyFont="1" applyFill="1" applyBorder="1" applyAlignment="1">
      <alignment horizontal="center" vertical="center" wrapText="1" readingOrder="2"/>
    </xf>
    <xf numFmtId="0" fontId="1" fillId="2" borderId="4" xfId="0" applyFont="1" applyFill="1" applyBorder="1" applyAlignment="1">
      <alignment horizontal="center" vertical="center" readingOrder="2"/>
    </xf>
    <xf numFmtId="1" fontId="1" fillId="0" borderId="1" xfId="0" applyNumberFormat="1" applyFont="1" applyBorder="1" applyAlignment="1">
      <alignment horizontal="center" vertical="center" readingOrder="2"/>
    </xf>
    <xf numFmtId="1" fontId="1" fillId="0" borderId="3" xfId="0" applyNumberFormat="1" applyFont="1" applyBorder="1" applyAlignment="1">
      <alignment horizontal="center" vertical="center" readingOrder="2"/>
    </xf>
    <xf numFmtId="0" fontId="1" fillId="0" borderId="2" xfId="0" applyFont="1" applyBorder="1" applyAlignment="1">
      <alignment horizontal="center" vertical="center" wrapText="1" readingOrder="2"/>
    </xf>
    <xf numFmtId="0" fontId="1" fillId="0" borderId="4" xfId="0" applyFont="1" applyBorder="1" applyAlignment="1">
      <alignment horizontal="center" vertical="center" wrapText="1" readingOrder="2"/>
    </xf>
    <xf numFmtId="0" fontId="1" fillId="0" borderId="3" xfId="0" applyFont="1" applyBorder="1" applyAlignment="1">
      <alignment horizontal="center" vertical="center" wrapText="1" readingOrder="2"/>
    </xf>
  </cellXfs>
  <cellStyles count="1">
    <cellStyle name="Normal" xfId="0" builtinId="0"/>
  </cellStyles>
  <dxfs count="0"/>
  <tableStyles count="0" defaultTableStyle="TableStyleMedium2" defaultPivotStyle="PivotStyleMedium9"/>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rightToLeft="1" zoomScale="80" zoomScaleNormal="80" workbookViewId="0">
      <pane ySplit="9" topLeftCell="A10" activePane="bottomLeft" state="frozen"/>
      <selection pane="bottomLeft" activeCell="L13" sqref="L13"/>
    </sheetView>
  </sheetViews>
  <sheetFormatPr defaultRowHeight="18.75" x14ac:dyDescent="0.25"/>
  <cols>
    <col min="1" max="1" width="9.140625" style="4" customWidth="1"/>
    <col min="2" max="2" width="8.7109375" style="4" customWidth="1"/>
    <col min="3" max="3" width="24" style="4" customWidth="1"/>
    <col min="4" max="4" width="29.42578125" style="4" customWidth="1"/>
    <col min="5" max="5" width="13.7109375" style="4" customWidth="1"/>
    <col min="6" max="6" width="20.7109375" style="4" customWidth="1"/>
    <col min="7" max="9" width="17.7109375" style="4" customWidth="1"/>
    <col min="10" max="16384" width="9.140625" style="4"/>
  </cols>
  <sheetData>
    <row r="2" spans="2:9" x14ac:dyDescent="0.25">
      <c r="C2" s="5" t="s">
        <v>50</v>
      </c>
    </row>
    <row r="3" spans="2:9" x14ac:dyDescent="0.25">
      <c r="C3" s="5" t="s">
        <v>51</v>
      </c>
    </row>
    <row r="4" spans="2:9" x14ac:dyDescent="0.25">
      <c r="C4" s="5" t="s">
        <v>11</v>
      </c>
    </row>
    <row r="5" spans="2:9" x14ac:dyDescent="0.25">
      <c r="C5" s="5" t="s">
        <v>12</v>
      </c>
    </row>
    <row r="6" spans="2:9" x14ac:dyDescent="0.25">
      <c r="C6" s="5" t="s">
        <v>9</v>
      </c>
    </row>
    <row r="7" spans="2:9" x14ac:dyDescent="0.25">
      <c r="C7" s="5" t="s">
        <v>35</v>
      </c>
    </row>
    <row r="8" spans="2:9" x14ac:dyDescent="0.25">
      <c r="B8" s="11" t="s">
        <v>44</v>
      </c>
      <c r="C8" s="8" t="s">
        <v>1</v>
      </c>
      <c r="D8" s="8" t="s">
        <v>10</v>
      </c>
      <c r="E8" s="11" t="s">
        <v>4</v>
      </c>
      <c r="F8" s="11" t="s">
        <v>6</v>
      </c>
      <c r="G8" s="7" t="s">
        <v>38</v>
      </c>
      <c r="H8" s="7"/>
      <c r="I8" s="7"/>
    </row>
    <row r="9" spans="2:9" x14ac:dyDescent="0.25">
      <c r="B9" s="12"/>
      <c r="C9" s="9"/>
      <c r="D9" s="9"/>
      <c r="E9" s="12"/>
      <c r="F9" s="12"/>
      <c r="G9" s="3" t="s">
        <v>39</v>
      </c>
      <c r="H9" s="3" t="s">
        <v>45</v>
      </c>
      <c r="I9" s="3" t="s">
        <v>46</v>
      </c>
    </row>
    <row r="10" spans="2:9" ht="56.25" x14ac:dyDescent="0.25">
      <c r="B10" s="1" t="s">
        <v>13</v>
      </c>
      <c r="C10" s="18" t="s">
        <v>52</v>
      </c>
      <c r="D10" s="2" t="s">
        <v>2</v>
      </c>
      <c r="E10" s="2" t="s">
        <v>5</v>
      </c>
      <c r="F10" s="2" t="s">
        <v>3</v>
      </c>
      <c r="G10" s="1" t="s">
        <v>49</v>
      </c>
      <c r="H10" s="1" t="s">
        <v>42</v>
      </c>
      <c r="I10" s="1" t="s">
        <v>43</v>
      </c>
    </row>
    <row r="11" spans="2:9" ht="37.5" x14ac:dyDescent="0.25">
      <c r="B11" s="1" t="s">
        <v>14</v>
      </c>
      <c r="C11" s="19"/>
      <c r="D11" s="1" t="s">
        <v>8</v>
      </c>
      <c r="E11" s="2" t="s">
        <v>5</v>
      </c>
      <c r="F11" s="2" t="s">
        <v>3</v>
      </c>
      <c r="G11" s="2" t="s">
        <v>18</v>
      </c>
      <c r="H11" s="2" t="s">
        <v>18</v>
      </c>
      <c r="I11" s="2" t="s">
        <v>18</v>
      </c>
    </row>
    <row r="12" spans="2:9" x14ac:dyDescent="0.25">
      <c r="B12" s="1" t="s">
        <v>15</v>
      </c>
      <c r="C12" s="19"/>
      <c r="D12" s="2" t="s">
        <v>2</v>
      </c>
      <c r="E12" s="2" t="s">
        <v>3</v>
      </c>
      <c r="F12" s="2" t="s">
        <v>3</v>
      </c>
      <c r="G12" s="2" t="s">
        <v>17</v>
      </c>
      <c r="H12" s="2" t="s">
        <v>17</v>
      </c>
      <c r="I12" s="2" t="s">
        <v>17</v>
      </c>
    </row>
    <row r="13" spans="2:9" ht="37.5" x14ac:dyDescent="0.25">
      <c r="B13" s="1" t="s">
        <v>16</v>
      </c>
      <c r="C13" s="20"/>
      <c r="D13" s="1" t="s">
        <v>8</v>
      </c>
      <c r="E13" s="2" t="s">
        <v>3</v>
      </c>
      <c r="F13" s="2" t="s">
        <v>3</v>
      </c>
      <c r="G13" s="2" t="s">
        <v>19</v>
      </c>
      <c r="H13" s="2" t="s">
        <v>19</v>
      </c>
      <c r="I13" s="2" t="s">
        <v>19</v>
      </c>
    </row>
    <row r="14" spans="2:9" ht="37.5" customHeight="1" x14ac:dyDescent="0.25">
      <c r="B14" s="1" t="s">
        <v>20</v>
      </c>
      <c r="C14" s="18" t="s">
        <v>53</v>
      </c>
      <c r="D14" s="2" t="s">
        <v>2</v>
      </c>
      <c r="E14" s="2" t="s">
        <v>5</v>
      </c>
      <c r="F14" s="2" t="s">
        <v>3</v>
      </c>
      <c r="G14" s="2" t="s">
        <v>19</v>
      </c>
      <c r="H14" s="2" t="s">
        <v>19</v>
      </c>
      <c r="I14" s="2" t="s">
        <v>19</v>
      </c>
    </row>
    <row r="15" spans="2:9" ht="37.5" x14ac:dyDescent="0.25">
      <c r="B15" s="1" t="s">
        <v>21</v>
      </c>
      <c r="C15" s="19"/>
      <c r="D15" s="1" t="s">
        <v>8</v>
      </c>
      <c r="E15" s="2" t="s">
        <v>5</v>
      </c>
      <c r="F15" s="1" t="s">
        <v>3</v>
      </c>
      <c r="G15" s="2" t="s">
        <v>24</v>
      </c>
      <c r="H15" s="2" t="s">
        <v>24</v>
      </c>
      <c r="I15" s="2" t="s">
        <v>24</v>
      </c>
    </row>
    <row r="16" spans="2:9" x14ac:dyDescent="0.25">
      <c r="B16" s="1" t="s">
        <v>22</v>
      </c>
      <c r="C16" s="19"/>
      <c r="D16" s="1" t="s">
        <v>2</v>
      </c>
      <c r="E16" s="2" t="s">
        <v>3</v>
      </c>
      <c r="F16" s="1" t="s">
        <v>3</v>
      </c>
      <c r="G16" s="2" t="s">
        <v>25</v>
      </c>
      <c r="H16" s="2" t="s">
        <v>25</v>
      </c>
      <c r="I16" s="2" t="s">
        <v>25</v>
      </c>
    </row>
    <row r="17" spans="2:9" ht="37.5" x14ac:dyDescent="0.25">
      <c r="B17" s="1" t="s">
        <v>23</v>
      </c>
      <c r="C17" s="20"/>
      <c r="D17" s="1" t="s">
        <v>8</v>
      </c>
      <c r="E17" s="2" t="s">
        <v>3</v>
      </c>
      <c r="F17" s="1" t="s">
        <v>3</v>
      </c>
      <c r="G17" s="2" t="s">
        <v>26</v>
      </c>
      <c r="H17" s="2" t="s">
        <v>26</v>
      </c>
      <c r="I17" s="2" t="s">
        <v>26</v>
      </c>
    </row>
  </sheetData>
  <mergeCells count="8">
    <mergeCell ref="C10:C13"/>
    <mergeCell ref="C14:C17"/>
    <mergeCell ref="G8:I8"/>
    <mergeCell ref="B8:B9"/>
    <mergeCell ref="C8:C9"/>
    <mergeCell ref="D8:D9"/>
    <mergeCell ref="E8:E9"/>
    <mergeCell ref="F8: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rightToLeft="1" tabSelected="1" zoomScale="80" zoomScaleNormal="80" workbookViewId="0">
      <pane ySplit="4" topLeftCell="A5" activePane="bottomLeft" state="frozen"/>
      <selection pane="bottomLeft" activeCell="D6" sqref="D6"/>
    </sheetView>
  </sheetViews>
  <sheetFormatPr defaultRowHeight="18.75" x14ac:dyDescent="0.25"/>
  <cols>
    <col min="1" max="1" width="6.7109375" style="4" customWidth="1"/>
    <col min="2" max="2" width="10.42578125" style="4" customWidth="1"/>
    <col min="3" max="3" width="35.28515625" style="4" customWidth="1"/>
    <col min="4" max="4" width="10.140625" style="4" bestFit="1" customWidth="1"/>
    <col min="5" max="7" width="14.28515625" style="4" customWidth="1"/>
    <col min="8" max="16384" width="9.140625" style="4"/>
  </cols>
  <sheetData>
    <row r="2" spans="2:7" ht="37.5" customHeight="1" x14ac:dyDescent="0.25">
      <c r="B2" s="11" t="s">
        <v>7</v>
      </c>
      <c r="C2" s="8" t="s">
        <v>27</v>
      </c>
      <c r="D2" s="8" t="s">
        <v>0</v>
      </c>
      <c r="E2" s="10" t="s">
        <v>37</v>
      </c>
      <c r="F2" s="10"/>
      <c r="G2" s="10"/>
    </row>
    <row r="3" spans="2:7" x14ac:dyDescent="0.25">
      <c r="B3" s="14"/>
      <c r="C3" s="15"/>
      <c r="D3" s="15"/>
      <c r="E3" s="10" t="s">
        <v>47</v>
      </c>
      <c r="F3" s="10"/>
      <c r="G3" s="10"/>
    </row>
    <row r="4" spans="2:7" x14ac:dyDescent="0.25">
      <c r="B4" s="12"/>
      <c r="C4" s="9"/>
      <c r="D4" s="9"/>
      <c r="E4" s="6" t="s">
        <v>48</v>
      </c>
      <c r="F4" s="6" t="s">
        <v>40</v>
      </c>
      <c r="G4" s="6" t="s">
        <v>41</v>
      </c>
    </row>
    <row r="5" spans="2:7" x14ac:dyDescent="0.25">
      <c r="B5" s="1" t="s">
        <v>13</v>
      </c>
      <c r="C5" s="1" t="s">
        <v>28</v>
      </c>
      <c r="D5" s="2">
        <v>250</v>
      </c>
      <c r="E5" s="13">
        <f>D5*15</f>
        <v>3750</v>
      </c>
      <c r="F5" s="13">
        <f>D5*25</f>
        <v>6250</v>
      </c>
      <c r="G5" s="13">
        <f>D5*35</f>
        <v>8750</v>
      </c>
    </row>
    <row r="6" spans="2:7" x14ac:dyDescent="0.25">
      <c r="B6" s="1" t="s">
        <v>14</v>
      </c>
      <c r="C6" s="1" t="s">
        <v>33</v>
      </c>
      <c r="D6" s="1"/>
      <c r="E6" s="16">
        <f>D6*15*1.15</f>
        <v>0</v>
      </c>
      <c r="F6" s="17">
        <f>D6*25*1.15</f>
        <v>0</v>
      </c>
      <c r="G6" s="13">
        <f>D6*35*1.15</f>
        <v>0</v>
      </c>
    </row>
    <row r="7" spans="2:7" x14ac:dyDescent="0.25">
      <c r="B7" s="1" t="s">
        <v>15</v>
      </c>
      <c r="C7" s="1" t="s">
        <v>29</v>
      </c>
      <c r="D7" s="1"/>
      <c r="E7" s="16">
        <f>D7*15*1.2</f>
        <v>0</v>
      </c>
      <c r="F7" s="17">
        <f>D7*25*1.2</f>
        <v>0</v>
      </c>
      <c r="G7" s="13">
        <f>D7*35*1.2</f>
        <v>0</v>
      </c>
    </row>
    <row r="8" spans="2:7" x14ac:dyDescent="0.25">
      <c r="B8" s="1" t="s">
        <v>16</v>
      </c>
      <c r="C8" s="1" t="s">
        <v>34</v>
      </c>
      <c r="D8" s="1"/>
      <c r="E8" s="16">
        <f>D8*15*1.3</f>
        <v>0</v>
      </c>
      <c r="F8" s="16">
        <f>D8*25*1.3</f>
        <v>0</v>
      </c>
      <c r="G8" s="13">
        <f>D8*35*1.3</f>
        <v>0</v>
      </c>
    </row>
    <row r="9" spans="2:7" x14ac:dyDescent="0.25">
      <c r="B9" s="1" t="s">
        <v>20</v>
      </c>
      <c r="C9" s="1" t="s">
        <v>30</v>
      </c>
      <c r="D9" s="1"/>
      <c r="E9" s="16">
        <f>D9*15*1.3</f>
        <v>0</v>
      </c>
      <c r="F9" s="16">
        <f>D9*25*1.3</f>
        <v>0</v>
      </c>
      <c r="G9" s="13">
        <f>D9*35*1.3</f>
        <v>0</v>
      </c>
    </row>
    <row r="10" spans="2:7" x14ac:dyDescent="0.25">
      <c r="B10" s="1" t="s">
        <v>21</v>
      </c>
      <c r="C10" s="1" t="s">
        <v>32</v>
      </c>
      <c r="D10" s="1"/>
      <c r="E10" s="16">
        <f>D10*15*1.4</f>
        <v>0</v>
      </c>
      <c r="F10" s="16">
        <f>D10*25*1.4</f>
        <v>0</v>
      </c>
      <c r="G10" s="13">
        <f>D10*35*1.4</f>
        <v>0</v>
      </c>
    </row>
    <row r="11" spans="2:7" x14ac:dyDescent="0.25">
      <c r="B11" s="1" t="s">
        <v>22</v>
      </c>
      <c r="C11" s="1" t="s">
        <v>31</v>
      </c>
      <c r="D11" s="1"/>
      <c r="E11" s="16">
        <f>D11*15*1.5</f>
        <v>0</v>
      </c>
      <c r="F11" s="16">
        <f>D11*25*1.5</f>
        <v>0</v>
      </c>
      <c r="G11" s="13">
        <f>D11*35*1.5</f>
        <v>0</v>
      </c>
    </row>
    <row r="12" spans="2:7" x14ac:dyDescent="0.25">
      <c r="B12" s="1" t="s">
        <v>23</v>
      </c>
      <c r="C12" s="1" t="s">
        <v>36</v>
      </c>
      <c r="D12" s="1"/>
      <c r="E12" s="16">
        <f>D12*15*1.6</f>
        <v>0</v>
      </c>
      <c r="F12" s="16">
        <f>D12*25*1.6</f>
        <v>0</v>
      </c>
      <c r="G12" s="13">
        <f>D12*35*1.6</f>
        <v>0</v>
      </c>
    </row>
  </sheetData>
  <mergeCells count="5">
    <mergeCell ref="E3:G3"/>
    <mergeCell ref="E2:G2"/>
    <mergeCell ref="B2:B4"/>
    <mergeCell ref="C2:C4"/>
    <mergeCell ref="D2:D4"/>
  </mergeCells>
  <pageMargins left="0.7" right="0.7" top="0.75" bottom="0.75" header="0.3" footer="0.3"/>
  <pageSetup orientation="portrait" r:id="rId1"/>
  <ignoredErrors>
    <ignoredError sqref="G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&amp; Cost Estimate</vt:lpstr>
      <vt:lpstr>Final Cost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2018-08-15T14:53:27Z</dcterms:modified>
</cp:coreProperties>
</file>